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565" activeTab="1"/>
  </bookViews>
  <sheets>
    <sheet name="CP" sheetId="4" r:id="rId1"/>
    <sheet name="Allianz" sheetId="5" r:id="rId2"/>
    <sheet name="List1" sheetId="1" r:id="rId3"/>
    <sheet name="List2" sheetId="2" r:id="rId4"/>
    <sheet name="List3" sheetId="3" r:id="rId5"/>
  </sheets>
  <calcPr calcId="145621"/>
</workbook>
</file>

<file path=xl/calcChain.xml><?xml version="1.0" encoding="utf-8"?>
<calcChain xmlns="http://schemas.openxmlformats.org/spreadsheetml/2006/main">
  <c r="I17" i="1" l="1"/>
  <c r="E17" i="1"/>
  <c r="I16" i="1"/>
  <c r="E16" i="1"/>
  <c r="I15" i="1"/>
  <c r="E15" i="1"/>
  <c r="I14" i="1"/>
  <c r="E14" i="1"/>
  <c r="J9" i="1"/>
  <c r="J8" i="1"/>
  <c r="J7" i="1"/>
  <c r="I10" i="1"/>
  <c r="J10" i="1" s="1"/>
  <c r="F10" i="1"/>
  <c r="F9" i="1"/>
  <c r="F8" i="1"/>
  <c r="F7" i="1"/>
  <c r="E10" i="1"/>
</calcChain>
</file>

<file path=xl/sharedStrings.xml><?xml version="1.0" encoding="utf-8"?>
<sst xmlns="http://schemas.openxmlformats.org/spreadsheetml/2006/main" count="21" uniqueCount="11">
  <si>
    <t>nem</t>
  </si>
  <si>
    <t>akcie</t>
  </si>
  <si>
    <t>dl</t>
  </si>
  <si>
    <t>ost.</t>
  </si>
  <si>
    <t>All.</t>
  </si>
  <si>
    <t>ČP</t>
  </si>
  <si>
    <t>Dluhopisy</t>
  </si>
  <si>
    <t>Akcie</t>
  </si>
  <si>
    <t>Ostatní</t>
  </si>
  <si>
    <t>Nemovitosti</t>
  </si>
  <si>
    <t>Allianz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</si>
</sst>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3" fontId="0" fillId="0" borderId="0" xfId="0" applyNumberFormat="1"/>
    <xf numFmtId="9" fontId="0" fillId="0" borderId="0" xfId="1" applyFont="1"/>
    <xf numFmtId="0" fontId="2" fillId="0" borderId="0" xfId="0" applyFont="1" applyAlignment="1">
      <alignment horizontal="center"/>
    </xf>
    <xf numFmtId="9" fontId="0" fillId="0" borderId="0" xfId="0" applyNumberForma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List1!$E$13</c:f>
              <c:strCache>
                <c:ptCount val="1"/>
                <c:pt idx="0">
                  <c:v>ČP</c:v>
                </c:pt>
              </c:strCache>
            </c:strRef>
          </c:tx>
          <c:explosion val="25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List1!$D$14:$D$17</c:f>
              <c:strCache>
                <c:ptCount val="4"/>
                <c:pt idx="0">
                  <c:v>Nemovitosti</c:v>
                </c:pt>
                <c:pt idx="1">
                  <c:v>Akcie</c:v>
                </c:pt>
                <c:pt idx="2">
                  <c:v>Dluhopisy</c:v>
                </c:pt>
                <c:pt idx="3">
                  <c:v>Ostatní</c:v>
                </c:pt>
              </c:strCache>
            </c:strRef>
          </c:cat>
          <c:val>
            <c:numRef>
              <c:f>List1!$E$14:$E$17</c:f>
              <c:numCache>
                <c:formatCode>0%</c:formatCode>
                <c:ptCount val="4"/>
                <c:pt idx="0">
                  <c:v>2.2576284222107991E-3</c:v>
                </c:pt>
                <c:pt idx="1">
                  <c:v>0.10180107010010503</c:v>
                </c:pt>
                <c:pt idx="2">
                  <c:v>0.74331509422330655</c:v>
                </c:pt>
                <c:pt idx="3">
                  <c:v>0.15262620725437762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List1!$I$13</c:f>
              <c:strCache>
                <c:ptCount val="1"/>
                <c:pt idx="0">
                  <c:v>Allianz</c:v>
                </c:pt>
              </c:strCache>
            </c:strRef>
          </c:tx>
          <c:explosion val="25"/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List1!$H$14:$H$17</c:f>
              <c:strCache>
                <c:ptCount val="4"/>
                <c:pt idx="0">
                  <c:v>Nemovitosti</c:v>
                </c:pt>
                <c:pt idx="1">
                  <c:v>Akcie</c:v>
                </c:pt>
                <c:pt idx="2">
                  <c:v>Dluhopisy</c:v>
                </c:pt>
                <c:pt idx="3">
                  <c:v>Ostatní</c:v>
                </c:pt>
              </c:strCache>
            </c:strRef>
          </c:cat>
          <c:val>
            <c:numRef>
              <c:f>List1!$I$14:$I$17</c:f>
              <c:numCache>
                <c:formatCode>0%</c:formatCode>
                <c:ptCount val="4"/>
                <c:pt idx="0">
                  <c:v>0</c:v>
                </c:pt>
                <c:pt idx="1">
                  <c:v>6.9115102629175196E-2</c:v>
                </c:pt>
                <c:pt idx="2">
                  <c:v>0.87813850470674104</c:v>
                </c:pt>
                <c:pt idx="3">
                  <c:v>5.2746392664083791E-2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1366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1366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J17"/>
  <sheetViews>
    <sheetView workbookViewId="0">
      <selection activeCell="H14" sqref="H14:H17"/>
    </sheetView>
  </sheetViews>
  <sheetFormatPr defaultRowHeight="15" x14ac:dyDescent="0.25"/>
  <cols>
    <col min="4" max="4" width="12" bestFit="1" customWidth="1"/>
    <col min="5" max="5" width="9.85546875" bestFit="1" customWidth="1"/>
    <col min="9" max="9" width="9.85546875" bestFit="1" customWidth="1"/>
  </cols>
  <sheetData>
    <row r="5" spans="3:10" x14ac:dyDescent="0.25">
      <c r="D5" t="s">
        <v>4</v>
      </c>
      <c r="H5" t="s">
        <v>5</v>
      </c>
    </row>
    <row r="6" spans="3:10" x14ac:dyDescent="0.25">
      <c r="E6" s="1">
        <v>18761283</v>
      </c>
      <c r="I6" s="1">
        <v>87270340</v>
      </c>
    </row>
    <row r="7" spans="3:10" x14ac:dyDescent="0.25">
      <c r="D7" t="s">
        <v>0</v>
      </c>
      <c r="E7" s="1">
        <v>0</v>
      </c>
      <c r="F7" s="2">
        <f>E7/$E$6</f>
        <v>0</v>
      </c>
      <c r="H7" t="s">
        <v>0</v>
      </c>
      <c r="I7" s="1">
        <v>197024</v>
      </c>
      <c r="J7" s="2">
        <f>I7/$I$6</f>
        <v>2.2576284222107991E-3</v>
      </c>
    </row>
    <row r="8" spans="3:10" x14ac:dyDescent="0.25">
      <c r="D8" t="s">
        <v>1</v>
      </c>
      <c r="E8" s="1">
        <v>1296688</v>
      </c>
      <c r="F8" s="2">
        <f t="shared" ref="F8:F10" si="0">E8/$E$6</f>
        <v>6.9115102629175196E-2</v>
      </c>
      <c r="H8" t="s">
        <v>1</v>
      </c>
      <c r="I8" s="1">
        <v>8884214</v>
      </c>
      <c r="J8" s="2">
        <f t="shared" ref="J8:J10" si="1">I8/$I$6</f>
        <v>0.10180107010010503</v>
      </c>
    </row>
    <row r="9" spans="3:10" x14ac:dyDescent="0.25">
      <c r="D9" t="s">
        <v>2</v>
      </c>
      <c r="E9" s="1">
        <v>16475005</v>
      </c>
      <c r="F9" s="2">
        <f t="shared" si="0"/>
        <v>0.87813850470674104</v>
      </c>
      <c r="H9" t="s">
        <v>2</v>
      </c>
      <c r="I9" s="1">
        <v>64869361</v>
      </c>
      <c r="J9" s="2">
        <f t="shared" si="1"/>
        <v>0.74331509422330655</v>
      </c>
    </row>
    <row r="10" spans="3:10" x14ac:dyDescent="0.25">
      <c r="D10" s="1" t="s">
        <v>3</v>
      </c>
      <c r="E10" s="1">
        <f>E6-SUM(E7:E9)</f>
        <v>989590</v>
      </c>
      <c r="F10" s="2">
        <f t="shared" si="0"/>
        <v>5.2746392664083791E-2</v>
      </c>
      <c r="H10" s="1" t="s">
        <v>3</v>
      </c>
      <c r="I10" s="1">
        <f>I6-SUM(I7:I9)</f>
        <v>13319741</v>
      </c>
      <c r="J10" s="2">
        <f t="shared" si="1"/>
        <v>0.15262620725437762</v>
      </c>
    </row>
    <row r="13" spans="3:10" x14ac:dyDescent="0.25">
      <c r="E13" s="3" t="s">
        <v>5</v>
      </c>
      <c r="I13" s="3" t="s">
        <v>10</v>
      </c>
    </row>
    <row r="14" spans="3:10" x14ac:dyDescent="0.25">
      <c r="C14" t="s">
        <v>6</v>
      </c>
      <c r="D14" t="s">
        <v>9</v>
      </c>
      <c r="E14" s="4">
        <f>J7</f>
        <v>2.2576284222107991E-3</v>
      </c>
      <c r="H14" t="s">
        <v>9</v>
      </c>
      <c r="I14" s="4">
        <f>F7</f>
        <v>0</v>
      </c>
    </row>
    <row r="15" spans="3:10" x14ac:dyDescent="0.25">
      <c r="D15" t="s">
        <v>7</v>
      </c>
      <c r="E15" s="4">
        <f t="shared" ref="E15:E17" si="2">J8</f>
        <v>0.10180107010010503</v>
      </c>
      <c r="H15" t="s">
        <v>7</v>
      </c>
      <c r="I15" s="4">
        <f>F8</f>
        <v>6.9115102629175196E-2</v>
      </c>
    </row>
    <row r="16" spans="3:10" x14ac:dyDescent="0.25">
      <c r="D16" t="s">
        <v>6</v>
      </c>
      <c r="E16" s="4">
        <f t="shared" si="2"/>
        <v>0.74331509422330655</v>
      </c>
      <c r="H16" t="s">
        <v>6</v>
      </c>
      <c r="I16" s="4">
        <f>F9</f>
        <v>0.87813850470674104</v>
      </c>
    </row>
    <row r="17" spans="4:9" x14ac:dyDescent="0.25">
      <c r="D17" t="s">
        <v>8</v>
      </c>
      <c r="E17" s="4">
        <f t="shared" si="2"/>
        <v>0.15262620725437762</v>
      </c>
      <c r="H17" t="s">
        <v>8</v>
      </c>
      <c r="I17" s="4">
        <f>F10</f>
        <v>5.2746392664083791E-2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grafy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CP</vt:lpstr>
      <vt:lpstr>Allianz</vt:lpstr>
    </vt:vector>
  </TitlesOfParts>
  <Company>ČSOB Pojišťovna,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Janecek</dc:creator>
  <cp:lastModifiedBy>Janecek</cp:lastModifiedBy>
  <dcterms:created xsi:type="dcterms:W3CDTF">2016-04-14T13:43:24Z</dcterms:created>
  <dcterms:modified xsi:type="dcterms:W3CDTF">2016-04-14T13:53:58Z</dcterms:modified>
</cp:coreProperties>
</file>