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tuaria2.sharepoint.com/sites/eskspolenostaktur/Shared Documents/General/Počet členů/"/>
    </mc:Choice>
  </mc:AlternateContent>
  <xr:revisionPtr revIDLastSave="45" documentId="13_ncr:1_{F825BC53-9482-4BA6-BEC3-4CF9F4B112F9}" xr6:coauthVersionLast="47" xr6:coauthVersionMax="47" xr10:uidLastSave="{79172470-C72D-4B0B-99B9-C9E5530E2C6A}"/>
  <bookViews>
    <workbookView xWindow="-120" yWindow="-120" windowWidth="29040" windowHeight="15720" xr2:uid="{C0B5A506-FC44-44DB-9F40-EB342D78193C}"/>
  </bookViews>
  <sheets>
    <sheet name="počty" sheetId="1" r:id="rId1"/>
    <sheet name="htm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21" i="2" s="1"/>
  <c r="D22" i="2" s="1"/>
  <c r="D23" i="2" s="1"/>
  <c r="D24" i="2" s="1"/>
  <c r="D25" i="2" s="1"/>
  <c r="C10" i="2"/>
  <c r="C8" i="2"/>
  <c r="C9" i="2"/>
  <c r="C7" i="2"/>
  <c r="D26" i="2" l="1"/>
  <c r="D27" i="2" s="1"/>
  <c r="D28" i="2" s="1"/>
  <c r="D29" i="2" s="1"/>
  <c r="D30" i="2" s="1"/>
  <c r="D31" i="2" s="1"/>
  <c r="D32" i="2" s="1"/>
  <c r="D33" i="2" s="1"/>
  <c r="D34" i="2" s="1"/>
  <c r="D35" i="2" s="1"/>
  <c r="D37" i="2" s="1"/>
</calcChain>
</file>

<file path=xl/sharedStrings.xml><?xml version="1.0" encoding="utf-8"?>
<sst xmlns="http://schemas.openxmlformats.org/spreadsheetml/2006/main" count="67" uniqueCount="52">
  <si>
    <t>rok</t>
  </si>
  <si>
    <t>člen</t>
  </si>
  <si>
    <t>celkem</t>
  </si>
  <si>
    <t>Parametry</t>
  </si>
  <si>
    <t>jméno grafu</t>
  </si>
  <si>
    <t>gPocetClenu</t>
  </si>
  <si>
    <t>x</t>
  </si>
  <si>
    <t>osvědčení 1997</t>
  </si>
  <si>
    <t>osvědčení AAE</t>
  </si>
  <si>
    <t>y2</t>
  </si>
  <si>
    <t>y1</t>
  </si>
  <si>
    <t>y3</t>
  </si>
  <si>
    <t>replacer</t>
  </si>
  <si>
    <t>value</t>
  </si>
  <si>
    <t>rrName</t>
  </si>
  <si>
    <t>rrX</t>
  </si>
  <si>
    <t>rrY1</t>
  </si>
  <si>
    <t>rrY2</t>
  </si>
  <si>
    <t>rrY3</t>
  </si>
  <si>
    <t>template</t>
  </si>
  <si>
    <t>name1</t>
  </si>
  <si>
    <t>name2</t>
  </si>
  <si>
    <t>name3</t>
  </si>
  <si>
    <t>rrN1</t>
  </si>
  <si>
    <t>rrN2</t>
  </si>
  <si>
    <t>rrN3</t>
  </si>
  <si>
    <t>počet členů</t>
  </si>
  <si>
    <t>output</t>
  </si>
  <si>
    <t>no break</t>
  </si>
  <si>
    <t>color1</t>
  </si>
  <si>
    <t>color2</t>
  </si>
  <si>
    <t>color3</t>
  </si>
  <si>
    <t>rrC1</t>
  </si>
  <si>
    <t>rrC2</t>
  </si>
  <si>
    <t>rrC3</t>
  </si>
  <si>
    <t>rgb(81,176,76)</t>
  </si>
  <si>
    <t>rgb(205,220,53)</t>
  </si>
  <si>
    <t>rgb(251,191,19)</t>
  </si>
  <si>
    <t>bez osvědčení</t>
  </si>
  <si>
    <t>s osvědčením 1997</t>
  </si>
  <si>
    <t>s osvědčením 2003 (AAE)</t>
  </si>
  <si>
    <t>nadpis</t>
  </si>
  <si>
    <t>rrTitle</t>
  </si>
  <si>
    <t>osa X</t>
  </si>
  <si>
    <t>osa Y</t>
  </si>
  <si>
    <t>rrXa</t>
  </si>
  <si>
    <t>rrYa</t>
  </si>
  <si>
    <t>Layout</t>
  </si>
  <si>
    <t>rrLayout</t>
  </si>
  <si>
    <r>
      <t>&lt;script src="https://cdn.plot.ly/plotly-latest.min.js"&gt;&lt;/script&gt;
&lt;div id='</t>
    </r>
    <r>
      <rPr>
        <b/>
        <sz val="11"/>
        <color theme="1"/>
        <rFont val="Source Sans Pro"/>
        <family val="2"/>
        <charset val="238"/>
        <scheme val="minor"/>
      </rPr>
      <t>rrName</t>
    </r>
    <r>
      <rPr>
        <sz val="11"/>
        <color theme="1"/>
        <rFont val="Source Sans Pro"/>
        <family val="2"/>
        <scheme val="minor"/>
      </rPr>
      <t xml:space="preserve">'&gt;&lt;!-- Plotly chart will be drawn inside this DIV --&gt;&lt;/div&gt;
&lt;script&gt;
var trace1 = {x: </t>
    </r>
    <r>
      <rPr>
        <b/>
        <sz val="11"/>
        <color theme="1"/>
        <rFont val="Source Sans Pro"/>
        <family val="2"/>
        <charset val="238"/>
        <scheme val="minor"/>
      </rPr>
      <t>rrX</t>
    </r>
    <r>
      <rPr>
        <sz val="11"/>
        <color theme="1"/>
        <rFont val="Source Sans Pro"/>
        <family val="2"/>
        <scheme val="minor"/>
      </rPr>
      <t xml:space="preserve">,y: </t>
    </r>
    <r>
      <rPr>
        <b/>
        <sz val="11"/>
        <color theme="1"/>
        <rFont val="Source Sans Pro"/>
        <family val="2"/>
        <charset val="238"/>
        <scheme val="minor"/>
      </rPr>
      <t>rrY1</t>
    </r>
    <r>
      <rPr>
        <sz val="11"/>
        <color theme="1"/>
        <rFont val="Source Sans Pro"/>
        <family val="2"/>
        <scheme val="minor"/>
      </rPr>
      <t>,name: '</t>
    </r>
    <r>
      <rPr>
        <b/>
        <sz val="11"/>
        <color theme="1"/>
        <rFont val="Source Sans Pro"/>
        <family val="2"/>
        <charset val="238"/>
        <scheme val="minor"/>
      </rPr>
      <t>rrN1</t>
    </r>
    <r>
      <rPr>
        <sz val="11"/>
        <color theme="1"/>
        <rFont val="Source Sans Pro"/>
        <family val="2"/>
        <scheme val="minor"/>
      </rPr>
      <t>',marker: {color: '</t>
    </r>
    <r>
      <rPr>
        <b/>
        <sz val="11"/>
        <color theme="1"/>
        <rFont val="Source Sans Pro"/>
        <family val="2"/>
        <charset val="238"/>
        <scheme val="minor"/>
      </rPr>
      <t>rrC1</t>
    </r>
    <r>
      <rPr>
        <sz val="11"/>
        <color theme="1"/>
        <rFont val="Source Sans Pro"/>
        <family val="2"/>
        <scheme val="minor"/>
      </rPr>
      <t xml:space="preserve">'},type: 'bar'};
var trace2 = {x: </t>
    </r>
    <r>
      <rPr>
        <b/>
        <sz val="11"/>
        <color theme="1"/>
        <rFont val="Source Sans Pro"/>
        <family val="2"/>
        <charset val="238"/>
        <scheme val="minor"/>
      </rPr>
      <t>rrX</t>
    </r>
    <r>
      <rPr>
        <sz val="11"/>
        <color theme="1"/>
        <rFont val="Source Sans Pro"/>
        <family val="2"/>
        <scheme val="minor"/>
      </rPr>
      <t xml:space="preserve">,y: </t>
    </r>
    <r>
      <rPr>
        <b/>
        <sz val="11"/>
        <color theme="1"/>
        <rFont val="Source Sans Pro"/>
        <family val="2"/>
        <charset val="238"/>
        <scheme val="minor"/>
      </rPr>
      <t>rrY2</t>
    </r>
    <r>
      <rPr>
        <sz val="11"/>
        <color theme="1"/>
        <rFont val="Source Sans Pro"/>
        <family val="2"/>
        <scheme val="minor"/>
      </rPr>
      <t>,name: '</t>
    </r>
    <r>
      <rPr>
        <b/>
        <sz val="11"/>
        <color theme="1"/>
        <rFont val="Source Sans Pro"/>
        <family val="2"/>
        <charset val="238"/>
        <scheme val="minor"/>
      </rPr>
      <t>rrN2</t>
    </r>
    <r>
      <rPr>
        <sz val="11"/>
        <color theme="1"/>
        <rFont val="Source Sans Pro"/>
        <family val="2"/>
        <scheme val="minor"/>
      </rPr>
      <t>',marker: {color: '</t>
    </r>
    <r>
      <rPr>
        <b/>
        <sz val="11"/>
        <color theme="1"/>
        <rFont val="Source Sans Pro"/>
        <family val="2"/>
        <charset val="238"/>
        <scheme val="minor"/>
      </rPr>
      <t>rrC2</t>
    </r>
    <r>
      <rPr>
        <sz val="11"/>
        <color theme="1"/>
        <rFont val="Source Sans Pro"/>
        <family val="2"/>
        <scheme val="minor"/>
      </rPr>
      <t xml:space="preserve">'},type: 'bar'};
var trace3 = {x: </t>
    </r>
    <r>
      <rPr>
        <b/>
        <sz val="11"/>
        <color theme="1"/>
        <rFont val="Source Sans Pro"/>
        <family val="2"/>
        <charset val="238"/>
        <scheme val="minor"/>
      </rPr>
      <t>rrX</t>
    </r>
    <r>
      <rPr>
        <sz val="11"/>
        <color theme="1"/>
        <rFont val="Source Sans Pro"/>
        <family val="2"/>
        <scheme val="minor"/>
      </rPr>
      <t xml:space="preserve">,y: </t>
    </r>
    <r>
      <rPr>
        <b/>
        <sz val="11"/>
        <color theme="1"/>
        <rFont val="Source Sans Pro"/>
        <family val="2"/>
        <charset val="238"/>
        <scheme val="minor"/>
      </rPr>
      <t>rrY3</t>
    </r>
    <r>
      <rPr>
        <sz val="11"/>
        <color theme="1"/>
        <rFont val="Source Sans Pro"/>
        <family val="2"/>
        <scheme val="minor"/>
      </rPr>
      <t>,name: '</t>
    </r>
    <r>
      <rPr>
        <b/>
        <sz val="11"/>
        <color theme="1"/>
        <rFont val="Source Sans Pro"/>
        <family val="2"/>
        <charset val="238"/>
        <scheme val="minor"/>
      </rPr>
      <t>rrN3</t>
    </r>
    <r>
      <rPr>
        <sz val="11"/>
        <color theme="1"/>
        <rFont val="Source Sans Pro"/>
        <family val="2"/>
        <scheme val="minor"/>
      </rPr>
      <t>',marker: {color: '</t>
    </r>
    <r>
      <rPr>
        <b/>
        <sz val="11"/>
        <color theme="1"/>
        <rFont val="Source Sans Pro"/>
        <family val="2"/>
        <charset val="238"/>
        <scheme val="minor"/>
      </rPr>
      <t>rrC3</t>
    </r>
    <r>
      <rPr>
        <sz val="11"/>
        <color theme="1"/>
        <rFont val="Source Sans Pro"/>
        <family val="2"/>
        <scheme val="minor"/>
      </rPr>
      <t>'},type: 'bar'};
var data = [trace1, trace2, trace3];
var layout = {barmode: 'stack',  xaxis: {title: '</t>
    </r>
    <r>
      <rPr>
        <b/>
        <sz val="11"/>
        <color theme="1"/>
        <rFont val="Source Sans Pro"/>
        <family val="2"/>
        <charset val="238"/>
        <scheme val="minor"/>
      </rPr>
      <t>rrXa</t>
    </r>
    <r>
      <rPr>
        <sz val="11"/>
        <color theme="1"/>
        <rFont val="Source Sans Pro"/>
        <family val="2"/>
        <scheme val="minor"/>
      </rPr>
      <t>'},  yaxis: {title: '</t>
    </r>
    <r>
      <rPr>
        <b/>
        <sz val="11"/>
        <color theme="1"/>
        <rFont val="Source Sans Pro"/>
        <family val="2"/>
        <charset val="238"/>
        <scheme val="minor"/>
      </rPr>
      <t>rrYa</t>
    </r>
    <r>
      <rPr>
        <sz val="11"/>
        <color theme="1"/>
        <rFont val="Source Sans Pro"/>
        <family val="2"/>
        <scheme val="minor"/>
      </rPr>
      <t>'},  title: '</t>
    </r>
    <r>
      <rPr>
        <b/>
        <sz val="11"/>
        <color theme="1"/>
        <rFont val="Source Sans Pro"/>
        <family val="2"/>
        <charset val="238"/>
        <scheme val="minor"/>
      </rPr>
      <t>rrTitle</t>
    </r>
    <r>
      <rPr>
        <sz val="11"/>
        <color theme="1"/>
        <rFont val="Source Sans Pro"/>
        <family val="2"/>
        <scheme val="minor"/>
      </rPr>
      <t xml:space="preserve">', </t>
    </r>
    <r>
      <rPr>
        <b/>
        <sz val="11"/>
        <color theme="1"/>
        <rFont val="Source Sans Pro"/>
        <family val="2"/>
        <charset val="238"/>
        <scheme val="minor"/>
      </rPr>
      <t>rrLayout</t>
    </r>
    <r>
      <rPr>
        <sz val="11"/>
        <color theme="1"/>
        <rFont val="Source Sans Pro"/>
        <family val="2"/>
        <scheme val="minor"/>
      </rPr>
      <t>};
Plotly.newPlot('</t>
    </r>
    <r>
      <rPr>
        <b/>
        <sz val="11"/>
        <color theme="1"/>
        <rFont val="Source Sans Pro"/>
        <family val="2"/>
        <charset val="238"/>
        <scheme val="minor"/>
      </rPr>
      <t>rrName</t>
    </r>
    <r>
      <rPr>
        <sz val="11"/>
        <color theme="1"/>
        <rFont val="Source Sans Pro"/>
        <family val="2"/>
        <scheme val="minor"/>
      </rPr>
      <t>', data, layout);
&lt;/script&gt;</t>
    </r>
  </si>
  <si>
    <t>bargap :0.5,showlegend: true,legend: {"orientation": "h"}</t>
  </si>
  <si>
    <t>Vývoj členské základny od roku 1992 do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</si>
</sst>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Source Sans Pro"/>
      <family val="2"/>
      <scheme val="minor"/>
    </font>
    <font>
      <b/>
      <sz val="11"/>
      <color theme="1"/>
      <name val="Source Sans Pro"/>
      <family val="2"/>
      <charset val="238"/>
      <scheme val="minor"/>
    </font>
    <font>
      <sz val="8"/>
      <name val="Source Sans Pro"/>
      <family val="2"/>
      <scheme val="minor"/>
    </font>
    <font>
      <sz val="11"/>
      <name val="Source Sans Pro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5" borderId="0" xfId="0" applyFill="1"/>
    <xf numFmtId="0" fontId="0" fillId="0" borderId="0" xfId="0" applyNumberFormat="1"/>
  </cellXfs>
  <cellStyles count="1">
    <cellStyle name="Normální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počty!$B$1</c:f>
              <c:strCache>
                <c:ptCount val="1"/>
                <c:pt idx="0">
                  <c:v>člen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počty!$A$2:$A$35</c:f>
              <c:numCache>
                <c:formatCode>General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počty!$B$2:$B$35</c:f>
              <c:numCache>
                <c:formatCode>General</c:formatCode>
                <c:ptCount val="34"/>
                <c:pt idx="0">
                  <c:v>17</c:v>
                </c:pt>
                <c:pt idx="1">
                  <c:v>36</c:v>
                </c:pt>
                <c:pt idx="2">
                  <c:v>48</c:v>
                </c:pt>
                <c:pt idx="3">
                  <c:v>71</c:v>
                </c:pt>
                <c:pt idx="4">
                  <c:v>83</c:v>
                </c:pt>
                <c:pt idx="5">
                  <c:v>97</c:v>
                </c:pt>
                <c:pt idx="6">
                  <c:v>92</c:v>
                </c:pt>
                <c:pt idx="7">
                  <c:v>72</c:v>
                </c:pt>
                <c:pt idx="8">
                  <c:v>82</c:v>
                </c:pt>
                <c:pt idx="9">
                  <c:v>75</c:v>
                </c:pt>
                <c:pt idx="10">
                  <c:v>88</c:v>
                </c:pt>
                <c:pt idx="11">
                  <c:v>102</c:v>
                </c:pt>
                <c:pt idx="12">
                  <c:v>105</c:v>
                </c:pt>
                <c:pt idx="13">
                  <c:v>107</c:v>
                </c:pt>
                <c:pt idx="14">
                  <c:v>147</c:v>
                </c:pt>
                <c:pt idx="15">
                  <c:v>160</c:v>
                </c:pt>
                <c:pt idx="16">
                  <c:v>165</c:v>
                </c:pt>
                <c:pt idx="17">
                  <c:v>140</c:v>
                </c:pt>
                <c:pt idx="18">
                  <c:v>150</c:v>
                </c:pt>
                <c:pt idx="19">
                  <c:v>141</c:v>
                </c:pt>
                <c:pt idx="20">
                  <c:v>150</c:v>
                </c:pt>
                <c:pt idx="21">
                  <c:v>151</c:v>
                </c:pt>
                <c:pt idx="22">
                  <c:v>164</c:v>
                </c:pt>
                <c:pt idx="23">
                  <c:v>163</c:v>
                </c:pt>
                <c:pt idx="24">
                  <c:v>163</c:v>
                </c:pt>
                <c:pt idx="25">
                  <c:v>175</c:v>
                </c:pt>
                <c:pt idx="26">
                  <c:v>193</c:v>
                </c:pt>
                <c:pt idx="27">
                  <c:v>209</c:v>
                </c:pt>
                <c:pt idx="28">
                  <c:v>202</c:v>
                </c:pt>
                <c:pt idx="29">
                  <c:v>212</c:v>
                </c:pt>
                <c:pt idx="30">
                  <c:v>217</c:v>
                </c:pt>
                <c:pt idx="31">
                  <c:v>238</c:v>
                </c:pt>
                <c:pt idx="32">
                  <c:v>248</c:v>
                </c:pt>
                <c:pt idx="33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3-48F8-9514-075AC651B9C8}"/>
            </c:ext>
          </c:extLst>
        </c:ser>
        <c:ser>
          <c:idx val="1"/>
          <c:order val="1"/>
          <c:tx>
            <c:strRef>
              <c:f>počty!$C$1</c:f>
              <c:strCache>
                <c:ptCount val="1"/>
                <c:pt idx="0">
                  <c:v>osvědčení 1997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počty!$A$2:$A$35</c:f>
              <c:numCache>
                <c:formatCode>General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počty!$C$2:$C$35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16</c:v>
                </c:pt>
                <c:pt idx="7">
                  <c:v>28</c:v>
                </c:pt>
                <c:pt idx="8">
                  <c:v>43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44</c:v>
                </c:pt>
                <c:pt idx="13">
                  <c:v>29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3-48F8-9514-075AC651B9C8}"/>
            </c:ext>
          </c:extLst>
        </c:ser>
        <c:ser>
          <c:idx val="2"/>
          <c:order val="2"/>
          <c:tx>
            <c:strRef>
              <c:f>počty!$D$1</c:f>
              <c:strCache>
                <c:ptCount val="1"/>
                <c:pt idx="0">
                  <c:v>osvědčení AAE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počty!$A$2:$A$35</c:f>
              <c:numCache>
                <c:formatCode>General</c:formatCode>
                <c:ptCount val="3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  <c:pt idx="33">
                  <c:v>2025</c:v>
                </c:pt>
              </c:numCache>
            </c:numRef>
          </c:cat>
          <c:val>
            <c:numRef>
              <c:f>počty!$D$2:$D$35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12</c:v>
                </c:pt>
                <c:pt idx="13">
                  <c:v>34</c:v>
                </c:pt>
                <c:pt idx="14">
                  <c:v>41</c:v>
                </c:pt>
                <c:pt idx="15">
                  <c:v>44</c:v>
                </c:pt>
                <c:pt idx="16">
                  <c:v>51</c:v>
                </c:pt>
                <c:pt idx="17">
                  <c:v>55</c:v>
                </c:pt>
                <c:pt idx="18">
                  <c:v>59</c:v>
                </c:pt>
                <c:pt idx="19">
                  <c:v>66</c:v>
                </c:pt>
                <c:pt idx="20">
                  <c:v>68</c:v>
                </c:pt>
                <c:pt idx="21">
                  <c:v>77</c:v>
                </c:pt>
                <c:pt idx="22">
                  <c:v>83</c:v>
                </c:pt>
                <c:pt idx="23">
                  <c:v>93</c:v>
                </c:pt>
                <c:pt idx="24">
                  <c:v>104</c:v>
                </c:pt>
                <c:pt idx="25">
                  <c:v>106</c:v>
                </c:pt>
                <c:pt idx="26">
                  <c:v>107</c:v>
                </c:pt>
                <c:pt idx="27">
                  <c:v>107</c:v>
                </c:pt>
                <c:pt idx="28">
                  <c:v>110</c:v>
                </c:pt>
                <c:pt idx="29">
                  <c:v>111</c:v>
                </c:pt>
                <c:pt idx="30">
                  <c:v>112</c:v>
                </c:pt>
                <c:pt idx="31">
                  <c:v>113</c:v>
                </c:pt>
                <c:pt idx="32">
                  <c:v>117</c:v>
                </c:pt>
                <c:pt idx="33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8F8-9514-075AC651B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983567"/>
        <c:axId val="1738984399"/>
      </c:barChart>
      <c:catAx>
        <c:axId val="173898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38984399"/>
        <c:crosses val="autoZero"/>
        <c:auto val="1"/>
        <c:lblAlgn val="ctr"/>
        <c:lblOffset val="100"/>
        <c:noMultiLvlLbl val="0"/>
      </c:catAx>
      <c:valAx>
        <c:axId val="173898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3898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361949</xdr:colOff>
      <xdr:row>0</xdr:row>
      <xdr:rowOff>66675</xdr:rowOff>
    </xdr:from>
    <xdr:to>
      <xdr:col>17</xdr:col>
      <xdr:colOff>85724</xdr:colOff>
      <xdr:row>30</xdr:row>
      <xdr:rowOff>123825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1F20127-C0A6-51A0-1439-FA7B129B9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56DBC-D9FD-457E-AF78-173DFEF3A5A2}" name="pocty" displayName="pocty" ref="A1:E35" totalsRowShown="0">
  <autoFilter ref="A1:E35" xr:uid="{5B5F67B5-7D23-4C7B-B7A4-CC67A45E80EA}"/>
  <sortState xmlns:xlrd2="http://schemas.microsoft.com/office/spreadsheetml/2017/richdata2" ref="A2:D31">
    <sortCondition ref="A3:A31"/>
  </sortState>
  <tableColumns count="5">
    <tableColumn id="1" xr3:uid="{32D7650B-A4EC-496C-90AF-4041E3803F86}" name="rok"/>
    <tableColumn id="6" xr3:uid="{FC44E94A-1BE6-4498-A9BA-CFBB9E9A5DB4}" name="člen" dataDxfId="3"/>
    <tableColumn id="5" xr3:uid="{CF96258A-BC3B-4C6D-83EA-CE34C4F88B08}" name="osvědčení 1997" dataDxfId="2"/>
    <tableColumn id="4" xr3:uid="{BA11ACF5-1C2A-4902-88A0-C6FF6D4540AB}" name="osvědčení AAE" dataDxfId="1"/>
    <tableColumn id="7" xr3:uid="{5A515502-A814-4B1D-9A36-7164F427616D}" name="celkem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Actuaria">
      <a:dk1>
        <a:srgbClr val="002E34"/>
      </a:dk1>
      <a:lt1>
        <a:srgbClr val="FFFFFF"/>
      </a:lt1>
      <a:dk2>
        <a:srgbClr val="008576"/>
      </a:dk2>
      <a:lt2>
        <a:srgbClr val="00AFDB"/>
      </a:lt2>
      <a:accent1>
        <a:srgbClr val="4555A5"/>
      </a:accent1>
      <a:accent2>
        <a:srgbClr val="973F98"/>
      </a:accent2>
      <a:accent3>
        <a:srgbClr val="F2652A"/>
      </a:accent3>
      <a:accent4>
        <a:srgbClr val="FBBF13"/>
      </a:accent4>
      <a:accent5>
        <a:srgbClr val="CDDC35"/>
      </a:accent5>
      <a:accent6>
        <a:srgbClr val="51B04C"/>
      </a:accent6>
      <a:hlink>
        <a:srgbClr val="4555A5"/>
      </a:hlink>
      <a:folHlink>
        <a:srgbClr val="478ECC"/>
      </a:folHlink>
    </a:clrScheme>
    <a:fontScheme name="Actuaria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6B5F-E233-40F5-97CD-4849013DFF87}">
  <sheetPr>
    <tabColor theme="5"/>
  </sheetPr>
  <dimension ref="A1:E35"/>
  <sheetViews>
    <sheetView tabSelected="1" workbookViewId="0"/>
  </sheetViews>
  <sheetFormatPr defaultRowHeight="15" x14ac:dyDescent="0.25"/>
  <cols>
    <col min="1" max="1" width="6.42578125" bestFit="1" customWidth="1"/>
    <col min="2" max="2" width="7.28515625" bestFit="1" customWidth="1"/>
    <col min="3" max="3" width="18.140625" bestFit="1" customWidth="1"/>
    <col min="4" max="4" width="17.28515625" bestFit="1" customWidth="1"/>
    <col min="5" max="5" width="10.140625" bestFit="1" customWidth="1"/>
  </cols>
  <sheetData>
    <row r="1" spans="1:5" x14ac:dyDescent="0.25">
      <c r="A1" t="s">
        <v>0</v>
      </c>
      <c r="B1" t="s">
        <v>1</v>
      </c>
      <c r="C1" t="s">
        <v>7</v>
      </c>
      <c r="D1" t="s">
        <v>8</v>
      </c>
      <c r="E1" t="s">
        <v>2</v>
      </c>
    </row>
    <row r="2" spans="1:5" x14ac:dyDescent="0.25">
      <c r="A2">
        <v>1992</v>
      </c>
      <c r="B2">
        <v>17</v>
      </c>
      <c r="C2">
        <v>0</v>
      </c>
      <c r="D2">
        <v>0</v>
      </c>
      <c r="E2">
        <v>17</v>
      </c>
    </row>
    <row r="3" spans="1:5" x14ac:dyDescent="0.25">
      <c r="A3">
        <v>1993</v>
      </c>
      <c r="B3">
        <v>36</v>
      </c>
      <c r="C3">
        <v>0</v>
      </c>
      <c r="D3">
        <v>0</v>
      </c>
      <c r="E3">
        <v>36</v>
      </c>
    </row>
    <row r="4" spans="1:5" x14ac:dyDescent="0.25">
      <c r="A4">
        <v>1994</v>
      </c>
      <c r="B4">
        <v>48</v>
      </c>
      <c r="C4">
        <v>0</v>
      </c>
      <c r="D4">
        <v>0</v>
      </c>
      <c r="E4">
        <v>48</v>
      </c>
    </row>
    <row r="5" spans="1:5" x14ac:dyDescent="0.25">
      <c r="A5">
        <v>1995</v>
      </c>
      <c r="B5">
        <v>71</v>
      </c>
      <c r="C5">
        <v>0</v>
      </c>
      <c r="D5">
        <v>0</v>
      </c>
      <c r="E5">
        <v>71</v>
      </c>
    </row>
    <row r="6" spans="1:5" x14ac:dyDescent="0.25">
      <c r="A6">
        <v>1996</v>
      </c>
      <c r="B6">
        <v>83</v>
      </c>
      <c r="C6">
        <v>0</v>
      </c>
      <c r="D6">
        <v>0</v>
      </c>
      <c r="E6">
        <v>83</v>
      </c>
    </row>
    <row r="7" spans="1:5" x14ac:dyDescent="0.25">
      <c r="A7">
        <v>1997</v>
      </c>
      <c r="B7">
        <v>97</v>
      </c>
      <c r="C7">
        <v>2</v>
      </c>
      <c r="D7">
        <v>0</v>
      </c>
      <c r="E7">
        <v>99</v>
      </c>
    </row>
    <row r="8" spans="1:5" x14ac:dyDescent="0.25">
      <c r="A8">
        <v>1998</v>
      </c>
      <c r="B8">
        <v>92</v>
      </c>
      <c r="C8">
        <v>16</v>
      </c>
      <c r="D8">
        <v>0</v>
      </c>
      <c r="E8">
        <v>108</v>
      </c>
    </row>
    <row r="9" spans="1:5" x14ac:dyDescent="0.25">
      <c r="A9">
        <v>1999</v>
      </c>
      <c r="B9">
        <v>72</v>
      </c>
      <c r="C9">
        <v>28</v>
      </c>
      <c r="D9">
        <v>0</v>
      </c>
      <c r="E9">
        <v>100</v>
      </c>
    </row>
    <row r="10" spans="1:5" x14ac:dyDescent="0.25">
      <c r="A10">
        <v>2000</v>
      </c>
      <c r="B10">
        <v>82</v>
      </c>
      <c r="C10">
        <v>43</v>
      </c>
      <c r="D10">
        <v>0</v>
      </c>
      <c r="E10">
        <v>125</v>
      </c>
    </row>
    <row r="11" spans="1:5" x14ac:dyDescent="0.25">
      <c r="A11">
        <v>2001</v>
      </c>
      <c r="B11">
        <v>75</v>
      </c>
      <c r="C11">
        <v>48</v>
      </c>
      <c r="D11">
        <v>0</v>
      </c>
      <c r="E11">
        <v>123</v>
      </c>
    </row>
    <row r="12" spans="1:5" x14ac:dyDescent="0.25">
      <c r="A12">
        <v>2002</v>
      </c>
      <c r="B12">
        <v>88</v>
      </c>
      <c r="C12">
        <v>48</v>
      </c>
      <c r="D12">
        <v>0</v>
      </c>
      <c r="E12">
        <v>136</v>
      </c>
    </row>
    <row r="13" spans="1:5" x14ac:dyDescent="0.25">
      <c r="A13">
        <v>2003</v>
      </c>
      <c r="B13">
        <v>102</v>
      </c>
      <c r="C13">
        <v>48</v>
      </c>
      <c r="D13">
        <v>5</v>
      </c>
      <c r="E13">
        <v>155</v>
      </c>
    </row>
    <row r="14" spans="1:5" x14ac:dyDescent="0.25">
      <c r="A14">
        <v>2004</v>
      </c>
      <c r="B14">
        <v>105</v>
      </c>
      <c r="C14">
        <v>44</v>
      </c>
      <c r="D14">
        <v>12</v>
      </c>
      <c r="E14">
        <v>161</v>
      </c>
    </row>
    <row r="15" spans="1:5" x14ac:dyDescent="0.25">
      <c r="A15">
        <v>2005</v>
      </c>
      <c r="B15">
        <v>107</v>
      </c>
      <c r="C15">
        <v>29</v>
      </c>
      <c r="D15">
        <v>34</v>
      </c>
      <c r="E15">
        <v>170</v>
      </c>
    </row>
    <row r="16" spans="1:5" x14ac:dyDescent="0.25">
      <c r="A16">
        <v>2006</v>
      </c>
      <c r="B16">
        <v>147</v>
      </c>
      <c r="C16">
        <v>0</v>
      </c>
      <c r="D16">
        <v>41</v>
      </c>
      <c r="E16">
        <v>188</v>
      </c>
    </row>
    <row r="17" spans="1:5" x14ac:dyDescent="0.25">
      <c r="A17">
        <v>2007</v>
      </c>
      <c r="B17">
        <v>160</v>
      </c>
      <c r="C17">
        <v>0</v>
      </c>
      <c r="D17">
        <v>44</v>
      </c>
      <c r="E17">
        <v>204</v>
      </c>
    </row>
    <row r="18" spans="1:5" x14ac:dyDescent="0.25">
      <c r="A18">
        <v>2008</v>
      </c>
      <c r="B18">
        <v>165</v>
      </c>
      <c r="C18">
        <v>0</v>
      </c>
      <c r="D18">
        <v>51</v>
      </c>
      <c r="E18">
        <v>216</v>
      </c>
    </row>
    <row r="19" spans="1:5" x14ac:dyDescent="0.25">
      <c r="A19">
        <v>2009</v>
      </c>
      <c r="B19">
        <v>140</v>
      </c>
      <c r="C19">
        <v>0</v>
      </c>
      <c r="D19">
        <v>55</v>
      </c>
      <c r="E19">
        <v>195</v>
      </c>
    </row>
    <row r="20" spans="1:5" x14ac:dyDescent="0.25">
      <c r="A20">
        <v>2010</v>
      </c>
      <c r="B20">
        <v>150</v>
      </c>
      <c r="C20">
        <v>0</v>
      </c>
      <c r="D20">
        <v>59</v>
      </c>
      <c r="E20">
        <v>209</v>
      </c>
    </row>
    <row r="21" spans="1:5" x14ac:dyDescent="0.25">
      <c r="A21">
        <v>2011</v>
      </c>
      <c r="B21">
        <v>141</v>
      </c>
      <c r="C21">
        <v>0</v>
      </c>
      <c r="D21">
        <v>66</v>
      </c>
      <c r="E21">
        <v>207</v>
      </c>
    </row>
    <row r="22" spans="1:5" x14ac:dyDescent="0.25">
      <c r="A22">
        <v>2012</v>
      </c>
      <c r="B22">
        <v>150</v>
      </c>
      <c r="C22">
        <v>0</v>
      </c>
      <c r="D22">
        <v>68</v>
      </c>
      <c r="E22">
        <v>218</v>
      </c>
    </row>
    <row r="23" spans="1:5" x14ac:dyDescent="0.25">
      <c r="A23">
        <v>2013</v>
      </c>
      <c r="B23">
        <v>151</v>
      </c>
      <c r="C23">
        <v>0</v>
      </c>
      <c r="D23">
        <v>77</v>
      </c>
      <c r="E23">
        <v>228</v>
      </c>
    </row>
    <row r="24" spans="1:5" x14ac:dyDescent="0.25">
      <c r="A24">
        <v>2014</v>
      </c>
      <c r="B24">
        <v>164</v>
      </c>
      <c r="C24">
        <v>0</v>
      </c>
      <c r="D24">
        <v>83</v>
      </c>
      <c r="E24">
        <v>247</v>
      </c>
    </row>
    <row r="25" spans="1:5" x14ac:dyDescent="0.25">
      <c r="A25">
        <v>2015</v>
      </c>
      <c r="B25">
        <v>163</v>
      </c>
      <c r="C25">
        <v>0</v>
      </c>
      <c r="D25">
        <v>93</v>
      </c>
      <c r="E25">
        <v>256</v>
      </c>
    </row>
    <row r="26" spans="1:5" x14ac:dyDescent="0.25">
      <c r="A26">
        <v>2016</v>
      </c>
      <c r="B26">
        <v>163</v>
      </c>
      <c r="C26">
        <v>0</v>
      </c>
      <c r="D26">
        <v>104</v>
      </c>
      <c r="E26">
        <v>267</v>
      </c>
    </row>
    <row r="27" spans="1:5" x14ac:dyDescent="0.25">
      <c r="A27">
        <v>2017</v>
      </c>
      <c r="B27">
        <v>175</v>
      </c>
      <c r="C27">
        <v>0</v>
      </c>
      <c r="D27">
        <v>106</v>
      </c>
      <c r="E27">
        <v>281</v>
      </c>
    </row>
    <row r="28" spans="1:5" x14ac:dyDescent="0.25">
      <c r="A28">
        <v>2018</v>
      </c>
      <c r="B28">
        <v>193</v>
      </c>
      <c r="C28">
        <v>0</v>
      </c>
      <c r="D28">
        <v>107</v>
      </c>
      <c r="E28">
        <v>300</v>
      </c>
    </row>
    <row r="29" spans="1:5" x14ac:dyDescent="0.25">
      <c r="A29">
        <v>2019</v>
      </c>
      <c r="B29">
        <v>209</v>
      </c>
      <c r="C29">
        <v>0</v>
      </c>
      <c r="D29">
        <v>107</v>
      </c>
      <c r="E29">
        <v>316</v>
      </c>
    </row>
    <row r="30" spans="1:5" x14ac:dyDescent="0.25">
      <c r="A30">
        <v>2020</v>
      </c>
      <c r="B30">
        <v>202</v>
      </c>
      <c r="C30">
        <v>0</v>
      </c>
      <c r="D30">
        <v>110</v>
      </c>
      <c r="E30">
        <v>312</v>
      </c>
    </row>
    <row r="31" spans="1:5" x14ac:dyDescent="0.25">
      <c r="A31">
        <v>2021</v>
      </c>
      <c r="B31">
        <v>212</v>
      </c>
      <c r="C31">
        <v>0</v>
      </c>
      <c r="D31">
        <v>111</v>
      </c>
      <c r="E31">
        <v>323</v>
      </c>
    </row>
    <row r="32" spans="1:5" x14ac:dyDescent="0.25">
      <c r="A32">
        <v>2022</v>
      </c>
      <c r="B32">
        <v>217</v>
      </c>
      <c r="C32">
        <v>0</v>
      </c>
      <c r="D32">
        <v>112</v>
      </c>
      <c r="E32">
        <v>329</v>
      </c>
    </row>
    <row r="33" spans="1:5" x14ac:dyDescent="0.25">
      <c r="A33">
        <v>2023</v>
      </c>
      <c r="B33" s="8">
        <v>238</v>
      </c>
      <c r="C33" s="8">
        <v>0</v>
      </c>
      <c r="D33" s="8">
        <v>113</v>
      </c>
      <c r="E33" s="8">
        <v>351</v>
      </c>
    </row>
    <row r="34" spans="1:5" x14ac:dyDescent="0.25">
      <c r="A34">
        <v>2024</v>
      </c>
      <c r="B34" s="8">
        <v>248</v>
      </c>
      <c r="C34" s="8">
        <v>0</v>
      </c>
      <c r="D34" s="8">
        <v>117</v>
      </c>
      <c r="E34" s="8">
        <v>365</v>
      </c>
    </row>
    <row r="35" spans="1:5" x14ac:dyDescent="0.25">
      <c r="A35">
        <v>2025</v>
      </c>
      <c r="B35" s="8">
        <v>261</v>
      </c>
      <c r="C35" s="8">
        <v>0</v>
      </c>
      <c r="D35" s="8">
        <v>118</v>
      </c>
      <c r="E35" s="8">
        <v>379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69F3-6615-41AE-A5B3-89DE46D5F3C2}">
  <dimension ref="A1:D37"/>
  <sheetViews>
    <sheetView workbookViewId="0"/>
  </sheetViews>
  <sheetFormatPr defaultRowHeight="15" x14ac:dyDescent="0.25"/>
  <cols>
    <col min="1" max="1" width="11.7109375" bestFit="1" customWidth="1"/>
    <col min="2" max="2" width="11.7109375" customWidth="1"/>
    <col min="3" max="3" width="14.140625" customWidth="1"/>
    <col min="4" max="4" width="90.7109375" customWidth="1"/>
  </cols>
  <sheetData>
    <row r="1" spans="1:3" x14ac:dyDescent="0.25">
      <c r="A1" s="1" t="s">
        <v>3</v>
      </c>
      <c r="B1" t="s">
        <v>12</v>
      </c>
      <c r="C1" t="s">
        <v>13</v>
      </c>
    </row>
    <row r="2" spans="1:3" x14ac:dyDescent="0.25">
      <c r="A2" t="s">
        <v>4</v>
      </c>
      <c r="B2" t="s">
        <v>14</v>
      </c>
      <c r="C2" t="s">
        <v>5</v>
      </c>
    </row>
    <row r="3" spans="1:3" x14ac:dyDescent="0.25">
      <c r="A3" t="s">
        <v>41</v>
      </c>
      <c r="B3" t="s">
        <v>42</v>
      </c>
      <c r="C3" s="7" t="s">
        <v>51</v>
      </c>
    </row>
    <row r="4" spans="1:3" x14ac:dyDescent="0.25">
      <c r="A4" t="s">
        <v>47</v>
      </c>
      <c r="B4" t="s">
        <v>48</v>
      </c>
      <c r="C4" t="s">
        <v>50</v>
      </c>
    </row>
    <row r="5" spans="1:3" x14ac:dyDescent="0.25">
      <c r="A5" t="s">
        <v>43</v>
      </c>
      <c r="B5" t="s">
        <v>45</v>
      </c>
    </row>
    <row r="6" spans="1:3" x14ac:dyDescent="0.25">
      <c r="A6" t="s">
        <v>44</v>
      </c>
      <c r="B6" t="s">
        <v>46</v>
      </c>
      <c r="C6" t="s">
        <v>26</v>
      </c>
    </row>
    <row r="7" spans="1:3" x14ac:dyDescent="0.25">
      <c r="A7" t="s">
        <v>6</v>
      </c>
      <c r="B7" t="s">
        <v>15</v>
      </c>
      <c r="C7" t="str">
        <f>"["&amp;_xlfn.TEXTJOIN(",",1,pocty[rok])&amp;"]"</f>
        <v>[1992,1993,1994,1995,1996,1997,1998,1999,2000,2001,2002,2003,2004,2005,2006,2007,2008,2009,2010,2011,2012,2013,2014,2015,2016,2017,2018,2019,2020,2021,2022,2023,2024,2025]</v>
      </c>
    </row>
    <row r="8" spans="1:3" x14ac:dyDescent="0.25">
      <c r="A8" t="s">
        <v>10</v>
      </c>
      <c r="B8" t="s">
        <v>16</v>
      </c>
      <c r="C8" t="str">
        <f>"["&amp;_xlfn.TEXTJOIN(",",1,pocty[člen])&amp;"]"</f>
        <v>[17,36,48,71,83,97,92,72,82,75,88,102,105,107,147,160,165,140,150,141,150,151,164,163,163,175,193,209,202,212,217,238,248,261]</v>
      </c>
    </row>
    <row r="9" spans="1:3" x14ac:dyDescent="0.25">
      <c r="A9" t="s">
        <v>9</v>
      </c>
      <c r="B9" t="s">
        <v>17</v>
      </c>
      <c r="C9" t="str">
        <f>"["&amp;_xlfn.TEXTJOIN(",",1,pocty[osvědčení 1997])&amp;"]"</f>
        <v>[0,0,0,0,0,2,16,28,43,48,48,48,44,29,0,0,0,0,0,0,0,0,0,0,0,0,0,0,0,0,0,0,0,0]</v>
      </c>
    </row>
    <row r="10" spans="1:3" x14ac:dyDescent="0.25">
      <c r="A10" t="s">
        <v>11</v>
      </c>
      <c r="B10" t="s">
        <v>18</v>
      </c>
      <c r="C10" t="str">
        <f>"["&amp;_xlfn.TEXTJOIN(",",1,pocty[osvědčení AAE])&amp;"]"</f>
        <v>[0,0,0,0,0,0,0,0,0,0,0,5,12,34,41,44,51,55,59,66,68,77,83,93,104,106,107,107,110,111,112,113,117,118]</v>
      </c>
    </row>
    <row r="11" spans="1:3" x14ac:dyDescent="0.25">
      <c r="A11" t="s">
        <v>29</v>
      </c>
      <c r="B11" t="s">
        <v>32</v>
      </c>
      <c r="C11" s="4" t="s">
        <v>35</v>
      </c>
    </row>
    <row r="12" spans="1:3" x14ac:dyDescent="0.25">
      <c r="A12" t="s">
        <v>30</v>
      </c>
      <c r="B12" t="s">
        <v>33</v>
      </c>
      <c r="C12" s="5" t="s">
        <v>36</v>
      </c>
    </row>
    <row r="13" spans="1:3" x14ac:dyDescent="0.25">
      <c r="A13" t="s">
        <v>31</v>
      </c>
      <c r="B13" t="s">
        <v>34</v>
      </c>
      <c r="C13" s="6" t="s">
        <v>37</v>
      </c>
    </row>
    <row r="14" spans="1:3" x14ac:dyDescent="0.25">
      <c r="A14" t="s">
        <v>20</v>
      </c>
      <c r="B14" t="s">
        <v>23</v>
      </c>
      <c r="C14" t="s">
        <v>38</v>
      </c>
    </row>
    <row r="15" spans="1:3" x14ac:dyDescent="0.25">
      <c r="A15" t="s">
        <v>21</v>
      </c>
      <c r="B15" t="s">
        <v>24</v>
      </c>
      <c r="C15" t="s">
        <v>39</v>
      </c>
    </row>
    <row r="16" spans="1:3" x14ac:dyDescent="0.25">
      <c r="A16" t="s">
        <v>22</v>
      </c>
      <c r="B16" t="s">
        <v>25</v>
      </c>
      <c r="C16" t="s">
        <v>40</v>
      </c>
    </row>
    <row r="19" spans="1:4" ht="150" x14ac:dyDescent="0.25">
      <c r="A19" s="3" t="s">
        <v>19</v>
      </c>
      <c r="D19" s="2" t="s">
        <v>49</v>
      </c>
    </row>
    <row r="20" spans="1:4" x14ac:dyDescent="0.25">
      <c r="A20" s="3" t="s">
        <v>28</v>
      </c>
      <c r="D20" t="str">
        <f>CLEAN(D19)</f>
        <v>&lt;script src="https://cdn.plot.ly/plotly-latest.min.js"&gt;&lt;/script&gt;&lt;div id='rrName'&gt;&lt;!-- Plotly chart will be drawn inside this DIV --&gt;&lt;/div&gt;&lt;script&gt;var trace1 = {x: rrX,y: rrY1,name: 'rrN1',marker: {color: 'rrC1'},type: 'bar'};var trace2 = {x: rrX,y: rrY2,name: 'rrN2',marker: {color: 'rrC2'},type: 'bar'};var trace3 = {x: rrX,y: rrY3,name: 'rrN3',marker: {color: 'rrC3'},type: 'bar'};var data = [trace1, trace2, trace3];var layout = {barmode: 'stack',  xaxis: {title: 'rrXa'},  yaxis: {title: 'rrYa'},  title: 'rrTitle', rrLayout};Plotly.newPlot('rrName', data, layout);&lt;/script&gt;</v>
      </c>
    </row>
    <row r="21" spans="1:4" x14ac:dyDescent="0.25">
      <c r="A21" s="3"/>
      <c r="B21" t="s">
        <v>14</v>
      </c>
      <c r="D21" t="str">
        <f>SUBSTITUTE(D20,B21,VLOOKUP(B21,$B$2:$C$16,2,0))</f>
        <v>&lt;script src="https://cdn.plot.ly/plotly-latest.min.js"&gt;&lt;/script&gt;&lt;div id='gPocetClenu'&gt;&lt;!-- Plotly chart will be drawn inside this DIV --&gt;&lt;/div&gt;&lt;script&gt;var trace1 = {x: rrX,y: rrY1,name: 'rrN1',marker: {color: 'rrC1'},type: 'bar'};var trace2 = {x: rrX,y: rrY2,name: 'rrN2',marker: {color: 'rrC2'},type: 'bar'};var trace3 = {x: rrX,y: rrY3,name: 'rrN3',marker: {color: 'rrC3'},type: 'bar'};var data = [trace1, trace2, trace3];var layout = {barmode: 'stack',  xaxis: {title: 'rrXa'},  yaxis: {title: 'rrYa'},  title: 'rrTitle', rrLayout};Plotly.newPlot('gPocetClenu', data, layout);&lt;/script&gt;</v>
      </c>
    </row>
    <row r="22" spans="1:4" x14ac:dyDescent="0.25">
      <c r="A22" s="3"/>
      <c r="B22" t="s">
        <v>48</v>
      </c>
      <c r="D22" t="str">
        <f t="shared" ref="D22:D35" si="0">SUBSTITUTE(D21,B22,VLOOKUP(B22,$B$2:$C$16,2,0))</f>
        <v>&lt;script src="https://cdn.plot.ly/plotly-latest.min.js"&gt;&lt;/script&gt;&lt;div id='gPocetClenu'&gt;&lt;!-- Plotly chart will be drawn inside this DIV --&gt;&lt;/div&gt;&lt;script&gt;var trace1 = {x: rrX,y: rrY1,name: 'rrN1',marker: {color: 'rrC1'},type: 'bar'};var trace2 = {x: rrX,y: rrY2,name: 'rrN2',marker: {color: 'rrC2'},type: 'bar'};var trace3 = {x: rrX,y: rrY3,name: 'rrN3',marker: {color: 'rrC3'},type: 'bar'};var data = [trace1, trace2, trace3];var layout = {barmode: 'stack',  xaxis: {title: 'rrXa'},  yaxis: {title: 'rrYa'},  title: 'rrTitle', bargap :0.5,showlegend: true,legend: {"orientation": "h"}};Plotly.newPlot('gPocetClenu', data, layout);&lt;/script&gt;</v>
      </c>
    </row>
    <row r="23" spans="1:4" x14ac:dyDescent="0.25">
      <c r="A23" s="3"/>
      <c r="B23" t="s">
        <v>42</v>
      </c>
      <c r="D23" t="str">
        <f t="shared" si="0"/>
        <v>&lt;script src="https://cdn.plot.ly/plotly-latest.min.js"&gt;&lt;/script&gt;&lt;div id='gPocetClenu'&gt;&lt;!-- Plotly chart will be drawn inside this DIV --&gt;&lt;/div&gt;&lt;script&gt;var trace1 = {x: rrX,y: rrY1,name: 'rrN1',marker: {color: 'rrC1'},type: 'bar'};var trace2 = {x: rrX,y: rrY2,name: 'rrN2',marker: {color: 'rrC2'},type: 'bar'};var trace3 = {x: rrX,y: rrY3,name: 'rrN3',marker: {color: 'rrC3'},type: 'bar'};var data = [trace1, trace2, trace3];var layout = {barmode: 'stack',  xaxis: {title: 'rrXa'},  yaxis: {title: 'rrYa'},  title: 'Vývoj členské základny od roku 1992 do roku 2025', bargap :0.5,showlegend: true,legend: {"orientation": "h"}};Plotly.newPlot('gPocetClenu', data, layout);&lt;/script&gt;</v>
      </c>
    </row>
    <row r="24" spans="1:4" x14ac:dyDescent="0.25">
      <c r="A24" s="3"/>
      <c r="B24" t="s">
        <v>45</v>
      </c>
      <c r="D24" t="str">
        <f t="shared" si="0"/>
        <v>&lt;script src="https://cdn.plot.ly/plotly-latest.min.js"&gt;&lt;/script&gt;&lt;div id='gPocetClenu'&gt;&lt;!-- Plotly chart will be drawn inside this DIV --&gt;&lt;/div&gt;&lt;script&gt;var trace1 = {x: rrX,y: rrY1,name: 'rrN1',marker: {color: 'rrC1'},type: 'bar'};var trace2 = {x: rrX,y: rrY2,name: 'rrN2',marker: {color: 'rrC2'},type: 'bar'};var trace3 = {x: rrX,y: rrY3,name: 'rrN3',marker: {color: 'rrC3'},type: 'bar'};var data = [trace1, trace2, trace3];var layout = {barmode: 'stack',  xaxis: {title: ''},  yaxis: {title: 'rrYa'},  title: 'Vývoj členské základny od roku 1992 do roku 2025', bargap :0.5,showlegend: true,legend: {"orientation": "h"}};Plotly.newPlot('gPocetClenu', data, layout);&lt;/script&gt;</v>
      </c>
    </row>
    <row r="25" spans="1:4" x14ac:dyDescent="0.25">
      <c r="A25" s="3"/>
      <c r="B25" t="s">
        <v>46</v>
      </c>
      <c r="D25" t="str">
        <f t="shared" si="0"/>
        <v>&lt;script src="https://cdn.plot.ly/plotly-latest.min.js"&gt;&lt;/script&gt;&lt;div id='gPocetClenu'&gt;&lt;!-- Plotly chart will be drawn inside this DIV --&gt;&lt;/div&gt;&lt;script&gt;var trace1 = {x: rrX,y: rrY1,name: 'rrN1',marker: {color: 'rrC1'},type: 'bar'};var trace2 = {x: rrX,y: rrY2,name: 'rrN2',marker: {color: 'rrC2'},type: 'bar'};var trace3 = {x: rrX,y: rrY3,name: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26" spans="1:4" x14ac:dyDescent="0.25">
      <c r="B26" t="s">
        <v>15</v>
      </c>
      <c r="D26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rrY1,name: 'rrN1',marker: {color: 'rrC1'},type: 'bar'};var trace2 = {x: [1992,1993,1994,1995,1996,1997,1998,1999,2000,2001,2002,2003,2004,2005,2006,2007,2008,2009,2010,2011,2012,2013,2014,2015,2016,2017,2018,2019,2020,2021,2022,2023,2024,2025],y: rrY2,name: 'rrN2',marker: {color: 'rrC2'},type: 'bar'};var trace3 = {x: [1992,1993,1994,1995,1996,1997,1998,1999,2000,2001,2002,2003,2004,2005,2006,2007,2008,2009,2010,2011,2012,2013,2014,2015,2016,2017,2018,2019,2020,2021,2022,2023,2024,2025],y: rrY3,name: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27" spans="1:4" x14ac:dyDescent="0.25">
      <c r="B27" t="s">
        <v>16</v>
      </c>
      <c r="D27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'rrN1',marker: {color: 'rrC1'},type: 'bar'};var trace2 = {x: [1992,1993,1994,1995,1996,1997,1998,1999,2000,2001,2002,2003,2004,2005,2006,2007,2008,2009,2010,2011,2012,2013,2014,2015,2016,2017,2018,2019,2020,2021,2022,2023,2024,2025],y: rrY2,name: 'rrN2',marker: {color: 'rrC2'},type: 'bar'};var trace3 = {x: [1992,1993,1994,1995,1996,1997,1998,1999,2000,2001,2002,2003,2004,2005,2006,2007,2008,2009,2010,2011,2012,2013,2014,2015,2016,2017,2018,2019,2020,2021,2022,2023,2024,2025],y: rrY3,name: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28" spans="1:4" x14ac:dyDescent="0.25">
      <c r="B28" t="s">
        <v>17</v>
      </c>
      <c r="D28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'rrN1',marker: {color: 'rrC1'},type: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'rrN2',marker: {color: 'rrC2'},type: 'bar'};var trace3 = {x: [1992,1993,1994,1995,1996,1997,1998,1999,2000,2001,2002,2003,2004,2005,2006,2007,2008,2009,2010,2011,2012,2013,2014,2015,2016,2017,2018,2019,2020,2021,2022,2023,2024,2025],y: rrY3,name: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29" spans="1:4" x14ac:dyDescent="0.25">
      <c r="B29" t="s">
        <v>18</v>
      </c>
      <c r="D29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'rrN1',marker: {color: 'rrC1'},type: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'rrN2',marker: {color: 'rrC2'},type: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0" spans="1:4" x14ac:dyDescent="0.25">
      <c r="B30" t="s">
        <v>32</v>
      </c>
      <c r="D30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'rrN1',marker: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'rrN2',marker: {color: 'rrC2'},type: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1" spans="1:4" x14ac:dyDescent="0.25">
      <c r="B31" t="s">
        <v>33</v>
      </c>
      <c r="D31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'rrN1',marker: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'rrN2',marker: {color: 'rgb(205,220,53)'},type: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'rrN3',marker: {color: 'rrC3'},type: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2" spans="1:4" x14ac:dyDescent="0.25">
      <c r="B32" t="s">
        <v>34</v>
      </c>
      <c r="D32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'rrN1',marker: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'rrN2',marker: {color: 'rgb(205,220,53)'},type: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'rrN3',marker: {color: 'rgb(251,191,19)'},type: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3" spans="1:4" x14ac:dyDescent="0.25">
      <c r="B33" t="s">
        <v>23</v>
      </c>
      <c r="D33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'bez osvědčení',marker: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'rrN2',marker: {color: 'rgb(205,220,53)'},type: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'rrN3',marker: {color: 'rgb(251,191,19)'},type: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4" spans="1:4" x14ac:dyDescent="0.25">
      <c r="B34" t="s">
        <v>24</v>
      </c>
      <c r="D34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'bez osvědčení',marker: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's osvědčením 1997',marker: {color: 'rgb(205,220,53)'},type: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'rrN3',marker: {color: 'rgb(251,191,19)'},type: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5" spans="1:4" x14ac:dyDescent="0.25">
      <c r="B35" t="s">
        <v>25</v>
      </c>
      <c r="D35" t="str">
        <f t="shared" si="0"/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'bez osvědčení',marker: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's osvědčením 1997',marker: {color: 'rgb(205,220,53)'},type: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's osvědčením 2003 (AAE)',marker: {color: 'rgb(251,191,19)'},type: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  <row r="37" spans="1:4" x14ac:dyDescent="0.25">
      <c r="A37" t="s">
        <v>27</v>
      </c>
      <c r="D37" s="7" t="str">
        <f>D35</f>
        <v>&lt;script src="https://cdn.plot.ly/plotly-latest.min.js"&gt;&lt;/script&gt;&lt;div id='gPocetClenu'&gt;&lt;!-- Plotly chart will be drawn inside this DIV --&gt;&lt;/div&gt;&lt;script&gt;var trace1 = {x: [1992,1993,1994,1995,1996,1997,1998,1999,2000,2001,2002,2003,2004,2005,2006,2007,2008,2009,2010,2011,2012,2013,2014,2015,2016,2017,2018,2019,2020,2021,2022,2023,2024,2025],y: [17,36,48,71,83,97,92,72,82,75,88,102,105,107,147,160,165,140,150,141,150,151,164,163,163,175,193,209,202,212,217,238,248,261],name: 'bez osvědčení',marker: {color: 'rgb(81,176,76)'},type: 'bar'};var trace2 = {x: [1992,1993,1994,1995,1996,1997,1998,1999,2000,2001,2002,2003,2004,2005,2006,2007,2008,2009,2010,2011,2012,2013,2014,2015,2016,2017,2018,2019,2020,2021,2022,2023,2024,2025],y: [0,0,0,0,0,2,16,28,43,48,48,48,44,29,0,0,0,0,0,0,0,0,0,0,0,0,0,0,0,0,0,0,0,0],name: 's osvědčením 1997',marker: {color: 'rgb(205,220,53)'},type: 'bar'};var trace3 = {x: [1992,1993,1994,1995,1996,1997,1998,1999,2000,2001,2002,2003,2004,2005,2006,2007,2008,2009,2010,2011,2012,2013,2014,2015,2016,2017,2018,2019,2020,2021,2022,2023,2024,2025],y: [0,0,0,0,0,0,0,0,0,0,0,5,12,34,41,44,51,55,59,66,68,77,83,93,104,106,107,107,110,111,112,113,117,118],name: 's osvědčením 2003 (AAE)',marker: {color: 'rgb(251,191,19)'},type: 'bar'};var data = [trace1, trace2, trace3];var layout = {barmode: 'stack',  xaxis: {title: ''},  yaxis: {title: 'počet členů'},  title: 'Vývoj členské základny od roku 1992 do roku 2025', bargap :0.5,showlegend: true,legend: {"orientation": "h"}};Plotly.newPlot('gPocetClenu', data, layout);&lt;/script&gt;</v>
      </c>
    </row>
  </sheetData>
  <phoneticPr fontId="2" type="noConversion"/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CABDE07BDFD459A77B9542B6BBB34" ma:contentTypeVersion="12" ma:contentTypeDescription="Create a new document." ma:contentTypeScope="" ma:versionID="3217c957bb112ef330ac3751f3fc76f5">
  <xsd:schema xmlns:xsd="http://www.w3.org/2001/XMLSchema" xmlns:xs="http://www.w3.org/2001/XMLSchema" xmlns:p="http://schemas.microsoft.com/office/2006/metadata/properties" xmlns:ns2="42e97982-bf57-4e2f-b7ba-dad454490476" xmlns:ns3="f73fad78-e8a9-4b31-b159-8c82a5ac2c6d" targetNamespace="http://schemas.microsoft.com/office/2006/metadata/properties" ma:root="true" ma:fieldsID="54bc06947b4c34008852d7cf1ffeb734" ns2:_="" ns3:_="">
    <xsd:import namespace="42e97982-bf57-4e2f-b7ba-dad454490476"/>
    <xsd:import namespace="f73fad78-e8a9-4b31-b159-8c82a5ac2c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7982-bf57-4e2f-b7ba-dad454490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122c6c-1781-481c-b56f-547fd05a52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fad78-e8a9-4b31-b159-8c82a5ac2c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b9343a-d13d-448b-ada7-8a5c0c165aa9}" ma:internalName="TaxCatchAll" ma:showField="CatchAllData" ma:web="f73fad78-e8a9-4b31-b159-8c82a5ac2c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97982-bf57-4e2f-b7ba-dad454490476">
      <Terms xmlns="http://schemas.microsoft.com/office/infopath/2007/PartnerControls"/>
    </lcf76f155ced4ddcb4097134ff3c332f>
    <TaxCatchAll xmlns="f73fad78-e8a9-4b31-b159-8c82a5ac2c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88031B-47F3-435D-8A53-3C7C04109488}"/>
</file>

<file path=customXml/itemProps2.xml><?xml version="1.0" encoding="utf-8"?>
<ds:datastoreItem xmlns:ds="http://schemas.openxmlformats.org/officeDocument/2006/customXml" ds:itemID="{D643C2EB-7924-4F9A-830D-DF6D0D60D36E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42e97982-bf57-4e2f-b7ba-dad454490476"/>
    <ds:schemaRef ds:uri="http://purl.org/dc/elements/1.1/"/>
    <ds:schemaRef ds:uri="f73fad78-e8a9-4b31-b159-8c82a5ac2c6d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1CF3F47-9FA6-4A46-977F-3EDE3E6B4C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7087ee-6952-4f47-a56b-529fc8bf57e0}" enabled="1" method="Standard" siteId="{1cf16eb8-8983-4f6f-9c5f-66decda360c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počty</vt:lpstr>
      <vt:lpstr>html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Šváb</dc:creator>
  <cp:keywords/>
  <dc:description/>
  <cp:lastModifiedBy>Jan Šváb</cp:lastModifiedBy>
  <cp:revision/>
  <dcterms:created xsi:type="dcterms:W3CDTF">2022-10-30T08:26:28Z</dcterms:created>
  <dcterms:modified xsi:type="dcterms:W3CDTF">2026-05-24T11:12:05Z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7087ee-6952-4f47-a56b-529fc8bf57e0_Enabled">
    <vt:lpwstr>true</vt:lpwstr>
  </property>
  <property fmtid="{D5CDD505-2E9C-101B-9397-08002B2CF9AE}" pid="3" name="MSIP_Label_8a7087ee-6952-4f47-a56b-529fc8bf57e0_SetDate">
    <vt:lpwstr>2022-10-31T09:06:45Z</vt:lpwstr>
  </property>
  <property fmtid="{D5CDD505-2E9C-101B-9397-08002B2CF9AE}" pid="4" name="MSIP_Label_8a7087ee-6952-4f47-a56b-529fc8bf57e0_Method">
    <vt:lpwstr>Standard</vt:lpwstr>
  </property>
  <property fmtid="{D5CDD505-2E9C-101B-9397-08002B2CF9AE}" pid="5" name="MSIP_Label_8a7087ee-6952-4f47-a56b-529fc8bf57e0_Name">
    <vt:lpwstr>VIGCZ102S01</vt:lpwstr>
  </property>
  <property fmtid="{D5CDD505-2E9C-101B-9397-08002B2CF9AE}" pid="6" name="MSIP_Label_8a7087ee-6952-4f47-a56b-529fc8bf57e0_SiteId">
    <vt:lpwstr>1cf16eb8-8983-4f6f-9c5f-66decda360c4</vt:lpwstr>
  </property>
  <property fmtid="{D5CDD505-2E9C-101B-9397-08002B2CF9AE}" pid="7" name="MSIP_Label_8a7087ee-6952-4f47-a56b-529fc8bf57e0_ActionId">
    <vt:lpwstr>98bf7fab-1b73-474c-b3a9-5e286de86063</vt:lpwstr>
  </property>
  <property fmtid="{D5CDD505-2E9C-101B-9397-08002B2CF9AE}" pid="8" name="MSIP_Label_8a7087ee-6952-4f47-a56b-529fc8bf57e0_ContentBits">
    <vt:lpwstr>0</vt:lpwstr>
  </property>
  <property fmtid="{D5CDD505-2E9C-101B-9397-08002B2CF9AE}" pid="9" name="Order">
    <vt:r8>2420900</vt:r8>
  </property>
  <property fmtid="{D5CDD505-2E9C-101B-9397-08002B2CF9AE}" pid="10" name="ContentTypeId">
    <vt:lpwstr>0x01010023FCABDE07BDFD459A77B9542B6BBB34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